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C:\Users\hyvalbuena\OneDrive - Universidad de Cundinamarca\HEIDY-2022\PROCESOS DIRECTA -2022\19. F-CD-321 PRUEB PSICOT\3. DOCUMENTOS A PUBLICAR\"/>
    </mc:Choice>
  </mc:AlternateContent>
  <xr:revisionPtr revIDLastSave="10" documentId="6_{BF0BE034-C9DF-4F07-B049-DACFFA1B0874}" xr6:coauthVersionLast="36" xr6:coauthVersionMax="47" xr10:uidLastSave="{9FC174B0-68AF-405C-8A7E-500172EE37CF}"/>
  <bookViews>
    <workbookView xWindow="-120" yWindow="-120" windowWidth="15480" windowHeight="825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J20" i="1"/>
  <c r="L20" i="1"/>
  <c r="N20" i="1" s="1"/>
  <c r="K20" i="1" l="1"/>
  <c r="M20" i="1"/>
  <c r="O20" i="1" s="1"/>
  <c r="O21" i="1" l="1"/>
  <c r="O22" i="1"/>
  <c r="O25" i="1" s="1"/>
  <c r="O28" i="1" l="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<sst xmlns="http://schemas.openxmlformats.org/spreadsheetml/2006/main" count="47" uniqueCount="46">
  <si>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</si>
  <si>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</si>
  <si>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</si>
  <si>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</si>
  <si>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</si>
  <si>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</si>
  <si>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</si>
  <si>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</si>
  <si>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</si>
  <si>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</si>
  <si>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</si>
  <si>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</si>
  <si>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</si>
  <si>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</si>
  <si>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</si>
  <si>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</si>
  <si>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</si>
  <si>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</si>
  <si>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</si>
  <si>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</si>
  <si>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</si>
  <si>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</si>
  <si>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</si>
  <si>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</si>
  <si>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</si>
  <si>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</si>
  <si>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</si>
  <si>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</si>
  <si>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</si>
  <si>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</si>
  <si>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</si>
  <si>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</si>
  <si>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</si>
  <si>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</si>
  <si>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</si>
  <si>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</si>
  <si>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</si>
  <si>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</si>
  <si>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</si>
  <si>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</si>
  <si>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</si>
  <si>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</si>
  <si>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t>32.1-41.3</t>
  </si>
  <si>
    <r>
      <t xml:space="preserve">NOTA 1: </t>
    </r>
    <r>
      <rPr>
        <sz val="12"/>
        <color theme="1"/>
        <rFont val="Arial"/>
        <family val="2"/>
      </rPr>
      <t>Señor cotizante tenga en cuenta que es su obligación conocer y aplicar el tipo de tributo de acuerdo con el bien y/o servicio a ofertar.</t>
    </r>
    <r>
      <rPr>
        <b/>
        <sz val="12"/>
        <color theme="1"/>
        <rFont val="Arial"/>
        <family val="2"/>
      </rPr>
      <t xml:space="preserve">
NOTA 2: </t>
    </r>
    <r>
      <rPr>
        <sz val="12"/>
        <color theme="1"/>
        <rFont val="Arial"/>
        <family val="2"/>
      </rPr>
      <t>Señor cotizante recuerde que este formato se encuentra formulado y no admite valores con decimales en los precios unitarios.</t>
    </r>
    <r>
      <rPr>
        <b/>
        <sz val="12"/>
        <color theme="1"/>
        <rFont val="Arial"/>
        <family val="2"/>
      </rPr>
      <t xml:space="preserve">
NOTA 3: </t>
    </r>
    <r>
      <rPr>
        <sz val="12"/>
        <color theme="1"/>
        <rFont val="Arial"/>
        <family val="2"/>
      </rPr>
      <t>Tenga en cuenta el “Art. 477” del estatuto tributario, donde se presenta la aclaración de bienes exentos.</t>
    </r>
    <r>
      <rPr>
        <b/>
        <sz val="12"/>
        <color theme="1"/>
        <rFont val="Arial"/>
        <family val="2"/>
      </rPr>
      <t xml:space="preserve"> 
NOTA 4: </t>
    </r>
    <r>
      <rPr>
        <sz val="12"/>
        <color theme="1"/>
        <rFont val="Arial"/>
        <family val="2"/>
      </rPr>
      <t>Tenga en cuenta el “Art. 476” del estatuto tributario,  donde se presenta la aclaración de servicios excluidos.</t>
    </r>
    <r>
      <rPr>
        <b/>
        <sz val="12"/>
        <color theme="1"/>
        <rFont val="Arial"/>
        <family val="2"/>
      </rPr>
      <t xml:space="preserve">                                                                  
NOTA 5: </t>
    </r>
    <r>
      <rPr>
        <sz val="12"/>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2"/>
        <color theme="1"/>
        <rFont val="Arial"/>
        <family val="2"/>
      </rPr>
      <t xml:space="preserve">                                                                                                                                                                                                                                                                                                                                                                                                                                                                                 
NOTA 6: </t>
    </r>
    <r>
      <rPr>
        <sz val="12"/>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2"/>
        <color theme="1"/>
        <rFont val="Arial"/>
        <family val="2"/>
      </rPr>
      <t xml:space="preserve">
NOTA 7: </t>
    </r>
    <r>
      <rPr>
        <sz val="12"/>
        <color theme="1"/>
        <rFont val="Arial"/>
        <family val="2"/>
      </rPr>
      <t>La validez de la cotización no podrá ser Inferior a 30 días.</t>
    </r>
    <r>
      <rPr>
        <b/>
        <sz val="12"/>
        <color theme="1"/>
        <rFont val="Arial"/>
        <family val="2"/>
      </rPr>
      <t xml:space="preserve">
NOTA 8: </t>
    </r>
    <r>
      <rPr>
        <sz val="12"/>
        <color theme="1"/>
        <rFont val="Arial"/>
        <family val="2"/>
      </rPr>
      <t>Recuerde que la forma de pago está sujeta a las condiciones establecidas por la Universidad de Cundinamarca para el presente proceso.</t>
    </r>
    <r>
      <rPr>
        <b/>
        <sz val="12"/>
        <color theme="1"/>
        <rFont val="Arial"/>
        <family val="2"/>
      </rPr>
      <t xml:space="preserve">
NOTA 9: </t>
    </r>
    <r>
      <rPr>
        <sz val="12"/>
        <color theme="1"/>
        <rFont val="Arial"/>
        <family val="2"/>
      </rPr>
      <t>Verifique el término de ejecución establecido en los términos de la solicitud de cotización y/o sus anexos.</t>
    </r>
    <r>
      <rPr>
        <b/>
        <sz val="12"/>
        <color theme="1"/>
        <rFont val="Arial"/>
        <family val="2"/>
      </rPr>
      <t xml:space="preserve">
NOTA 10: </t>
    </r>
    <r>
      <rPr>
        <sz val="12"/>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2"/>
        <color theme="1"/>
        <rFont val="Arial"/>
        <family val="2"/>
      </rPr>
      <t xml:space="preserve">INCUMPLIMIENTO.
NOTA 11: </t>
    </r>
    <r>
      <rPr>
        <sz val="12"/>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2"/>
        <color theme="1"/>
        <rFont val="Arial"/>
        <family val="2"/>
      </rPr>
      <t xml:space="preserve">
NOTA 12: </t>
    </r>
    <r>
      <rPr>
        <sz val="12"/>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2"/>
        <color theme="1"/>
        <rFont val="Arial"/>
        <family val="2"/>
      </rPr>
      <t xml:space="preserve">
NOTA 13: </t>
    </r>
    <r>
      <rPr>
        <sz val="12"/>
        <color theme="1"/>
        <rFont val="Arial"/>
        <family val="2"/>
      </rPr>
      <t>Señor cotizante recuerde revisar los términos de la solicitud de cotización y/o sus anexos en su totalidad y tener en cuenta todas las condiciones establecidas para la presentación de la oferta.</t>
    </r>
  </si>
  <si>
    <t>GLOBAL</t>
  </si>
  <si>
    <t>Pruebas psicotécnicas para realizar proceso de selección de Estudiantes nuevos en la universidad de Cundinamarca. PRUEBAS PSICOTÉCNICA ONLINE ANUAL USO ILIMITADO. Las pruebas deben medir las habilidades de razonamiento Abstracto, Numérico, Verbal de Personalidad y Competencias de los estudiantes de la Universidad de Cundinamarca. En los cuales se pueda evaluar las siguientes competencias comportamentales: Prueba General de Habilidades: Prueba verbal Prueba numérica Prueba abstracta Prueba espacial Prueba mecánica Prueba de Personalidad y Competencias: Energía: Dinamismo – Dominancia Amabilidad: Cooperatividad – Cordialidad Tenacidad: Escrupulosidad – Perseverancia Estabilidad emocional: Control de las Emociones Apertura Mental: Apertura a la cultura - Apertura a la experiencia.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</si>
</sst>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4" formatCode="_-&quot;$&quot;\ * #,##0.00_-;\-&quot;$&quot;\ * #,##0.00_-;_-&quot;$&quot;\ * &quot;-&quot;??_-;_-@_-"/>
    <numFmt numFmtId="43" formatCode="_-* #,##0.00_-;\-* #,##0.00_-;_-* &quot;-&quot;??_-;_-@_-"/>
  </numFmts>
  <fonts count="3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2"/>
      <name val="Arial"/>
      <family val="2"/>
    </font>
    <font>
      <sz val="12"/>
      <color theme="1"/>
      <name val="Calibri"/>
      <family val="2"/>
      <scheme val="minor"/>
    </font>
    <font>
      <sz val="14"/>
      <color theme="1"/>
      <name val="Arial"/>
      <family val="2"/>
    </font>
    <font>
      <b/>
      <sz val="12"/>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9">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44" fontId="1" fillId="2" borderId="0" xfId="0" applyNumberFormat="1" applyFont="1" applyFill="1" applyAlignment="1" applyProtection="1">
      <alignment horizontal="center"/>
      <protection hidden="1"/>
    </xf>
    <xf numFmtId="44" fontId="1" fillId="2" borderId="0" xfId="0" applyNumberFormat="1" applyFont="1" applyFill="1" applyProtection="1">
      <protection hidden="1"/>
    </xf>
    <xf numFmtId="44" fontId="6" fillId="2" borderId="0" xfId="0" applyNumberFormat="1" applyFont="1" applyFill="1" applyBorder="1" applyAlignment="1" applyProtection="1">
      <alignment horizontal="left"/>
      <protection hidden="1"/>
    </xf>
    <xf numFmtId="44" fontId="8" fillId="3" borderId="1" xfId="3" applyNumberFormat="1" applyFont="1" applyFill="1" applyBorder="1" applyAlignment="1" applyProtection="1">
      <alignment horizontal="center" vertical="center" wrapText="1"/>
      <protection hidden="1"/>
    </xf>
    <xf numFmtId="0" fontId="28" fillId="0" borderId="1" xfId="0" applyFont="1" applyFill="1" applyBorder="1" applyAlignment="1" applyProtection="1">
      <alignment horizontal="center" vertical="center"/>
      <protection hidden="1"/>
    </xf>
    <xf numFmtId="0" fontId="28" fillId="35" borderId="1" xfId="0" applyFont="1" applyFill="1" applyBorder="1" applyAlignment="1" applyProtection="1">
      <alignment horizontal="left" vertical="center" wrapText="1"/>
      <protection locked="0"/>
    </xf>
    <xf numFmtId="0" fontId="28" fillId="0" borderId="1" xfId="0" applyFont="1" applyFill="1" applyBorder="1" applyAlignment="1" applyProtection="1">
      <alignment horizontal="center" vertical="center" wrapText="1"/>
      <protection hidden="1"/>
    </xf>
    <xf numFmtId="43" fontId="29" fillId="35" borderId="1" xfId="3" applyNumberFormat="1" applyFont="1" applyFill="1" applyBorder="1" applyAlignment="1" applyProtection="1">
      <alignment horizontal="center" vertical="center"/>
      <protection locked="0"/>
    </xf>
    <xf numFmtId="9" fontId="28" fillId="35" borderId="1" xfId="1" applyFont="1" applyFill="1" applyBorder="1" applyAlignment="1" applyProtection="1">
      <alignment horizontal="center" vertical="center"/>
      <protection locked="0"/>
    </xf>
    <xf numFmtId="43" fontId="28" fillId="0" borderId="1" xfId="3" applyFont="1" applyFill="1" applyBorder="1" applyAlignment="1" applyProtection="1">
      <alignment horizontal="center" vertical="center"/>
      <protection hidden="1"/>
    </xf>
    <xf numFmtId="43" fontId="28" fillId="0" borderId="1" xfId="3" applyFont="1" applyFill="1" applyBorder="1" applyAlignment="1" applyProtection="1">
      <alignment vertical="center"/>
      <protection hidden="1"/>
    </xf>
    <xf numFmtId="0" fontId="30" fillId="2" borderId="0" xfId="0" applyFont="1" applyFill="1" applyAlignment="1" applyProtection="1">
      <alignment vertical="center"/>
      <protection hidden="1"/>
    </xf>
    <xf numFmtId="0" fontId="31" fillId="0" borderId="28" xfId="0" applyFont="1" applyBorder="1" applyAlignment="1">
      <alignment wrapText="1"/>
    </xf>
    <xf numFmtId="0" fontId="28" fillId="0" borderId="28" xfId="0" applyFont="1" applyBorder="1" applyAlignment="1">
      <alignment horizontal="center" vertical="center" wrapText="1"/>
    </xf>
    <xf numFmtId="43" fontId="9" fillId="0" borderId="3" xfId="3" applyFont="1" applyBorder="1" applyAlignment="1" applyProtection="1">
      <alignment horizontal="center" vertical="center"/>
      <protection hidden="1"/>
    </xf>
    <xf numFmtId="43" fontId="9" fillId="0" borderId="5" xfId="3" applyFont="1" applyBorder="1" applyAlignment="1" applyProtection="1">
      <alignment horizontal="center" vertical="center"/>
      <protection hidden="1"/>
    </xf>
    <xf numFmtId="43" fontId="9" fillId="0" borderId="3" xfId="3" applyFont="1" applyBorder="1" applyAlignment="1" applyProtection="1">
      <alignment horizontal="center" vertical="center" wrapText="1"/>
      <protection hidden="1"/>
    </xf>
    <xf numFmtId="43" fontId="9" fillId="0" borderId="5" xfId="3" applyFont="1" applyBorder="1" applyAlignment="1" applyProtection="1">
      <alignment horizontal="center" vertical="center" wrapText="1"/>
      <protection hidden="1"/>
    </xf>
    <xf numFmtId="43" fontId="1" fillId="0" borderId="3" xfId="3" applyFont="1" applyBorder="1" applyAlignment="1" applyProtection="1">
      <alignment horizontal="center" vertical="center" wrapText="1"/>
      <protection hidden="1"/>
    </xf>
    <xf numFmtId="43" fontId="1"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2" fillId="0" borderId="2" xfId="0" applyFont="1" applyBorder="1" applyAlignment="1" applyProtection="1">
      <alignment horizontal="left" vertical="center" wrapText="1"/>
      <protection hidden="1"/>
    </xf>
    <xf numFmtId="0" fontId="28" fillId="0" borderId="2" xfId="0" applyFont="1" applyBorder="1" applyAlignment="1" applyProtection="1">
      <alignment horizontal="left" vertical="center" wrapText="1"/>
      <protection hidden="1"/>
    </xf>
    <xf numFmtId="0" fontId="28" fillId="0" borderId="27" xfId="0" applyFont="1" applyBorder="1" applyAlignment="1" applyProtection="1">
      <alignment horizontal="left" vertical="center" wrapText="1"/>
      <protection hidden="1"/>
    </xf>
    <xf numFmtId="0" fontId="28"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1" fillId="0" borderId="2" xfId="3" applyFont="1" applyBorder="1" applyAlignment="1" applyProtection="1">
      <alignment horizontal="center" vertical="center" wrapText="1"/>
      <protection hidden="1"/>
    </xf>
    <xf numFmtId="43" fontId="1" fillId="0" borderId="1" xfId="3" applyFont="1" applyBorder="1" applyAlignment="1" applyProtection="1">
      <alignment horizontal="center" vertical="center" wrapText="1"/>
      <protection hidden="1"/>
    </xf>
    <xf numFmtId="43" fontId="1" fillId="0" borderId="3" xfId="3" applyFont="1" applyBorder="1" applyAlignment="1" applyProtection="1">
      <alignment horizontal="center" vertical="center"/>
      <protection hidden="1"/>
    </xf>
    <xf numFmtId="43" fontId="1"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zoomScale="60" zoomScaleNormal="60" zoomScaleSheetLayoutView="70" zoomScalePageLayoutView="55" workbookViewId="0">
      <selection activeCell="F20" sqref="F20"/>
    </sheetView>
  </sheetViews>
  <sheetFormatPr baseColWidth="10" defaultColWidth="11.42578125" defaultRowHeight="15" x14ac:dyDescent="0.25"/>
  <cols>
    <col min="1" max="1" width="13.28515625" style="6" customWidth="1"/>
    <col min="2" max="2" width="56.5703125" style="6" customWidth="1"/>
    <col min="3" max="3" width="21" style="6" customWidth="1"/>
    <col min="4" max="4" width="16.140625" style="6" customWidth="1"/>
    <col min="5" max="5" width="17" style="6" customWidth="1"/>
    <col min="6" max="6" width="22" style="28" customWidth="1"/>
    <col min="7" max="7" width="12.85546875" style="6" customWidth="1"/>
    <col min="8" max="8" width="19.140625" style="6" customWidth="1"/>
    <col min="9" max="9" width="20.28515625" style="6" customWidth="1"/>
    <col min="10" max="10" width="18.5703125" style="6" customWidth="1"/>
    <col min="11" max="11" width="20.28515625" style="7" customWidth="1"/>
    <col min="12" max="12" width="19.5703125" style="7" customWidth="1"/>
    <col min="13" max="13" width="22" style="7" customWidth="1"/>
    <col min="14" max="14" width="20.140625" style="7" customWidth="1"/>
    <col min="15" max="15" width="22.7109375" style="7" customWidth="1"/>
    <col min="16" max="16384" width="11.42578125" style="7"/>
  </cols>
  <sheetData>
    <row r="1" spans="1:15" x14ac:dyDescent="0.25">
      <c r="F1" s="27"/>
    </row>
    <row r="2" spans="1:15" ht="15.75" customHeight="1" x14ac:dyDescent="0.25">
      <c r="A2" s="48"/>
      <c r="B2" s="58" t="s">
        <v>0</v>
      </c>
      <c r="C2" s="58"/>
      <c r="D2" s="58"/>
      <c r="E2" s="58"/>
      <c r="F2" s="58"/>
      <c r="G2" s="58"/>
      <c r="H2" s="58"/>
      <c r="I2" s="58"/>
      <c r="J2" s="58"/>
      <c r="K2" s="58"/>
      <c r="L2" s="58"/>
      <c r="M2" s="58"/>
      <c r="N2" s="47" t="s">
        <v>37</v>
      </c>
      <c r="O2" s="47"/>
    </row>
    <row r="3" spans="1:15" ht="15.75" customHeight="1" x14ac:dyDescent="0.25">
      <c r="A3" s="48"/>
      <c r="B3" s="58" t="s">
        <v>1</v>
      </c>
      <c r="C3" s="58"/>
      <c r="D3" s="58"/>
      <c r="E3" s="58"/>
      <c r="F3" s="58"/>
      <c r="G3" s="58"/>
      <c r="H3" s="58"/>
      <c r="I3" s="58"/>
      <c r="J3" s="58"/>
      <c r="K3" s="58"/>
      <c r="L3" s="58"/>
      <c r="M3" s="58"/>
      <c r="N3" s="47" t="s">
        <v>40</v>
      </c>
      <c r="O3" s="47"/>
    </row>
    <row r="4" spans="1:15" ht="16.5" customHeight="1" x14ac:dyDescent="0.25">
      <c r="A4" s="48"/>
      <c r="B4" s="58" t="s">
        <v>36</v>
      </c>
      <c r="C4" s="58"/>
      <c r="D4" s="58"/>
      <c r="E4" s="58"/>
      <c r="F4" s="58"/>
      <c r="G4" s="58"/>
      <c r="H4" s="58"/>
      <c r="I4" s="58"/>
      <c r="J4" s="58"/>
      <c r="K4" s="58"/>
      <c r="L4" s="58"/>
      <c r="M4" s="58"/>
      <c r="N4" s="47" t="s">
        <v>41</v>
      </c>
      <c r="O4" s="47"/>
    </row>
    <row r="5" spans="1:15" ht="15" customHeight="1" x14ac:dyDescent="0.25">
      <c r="A5" s="48"/>
      <c r="B5" s="58"/>
      <c r="C5" s="58"/>
      <c r="D5" s="58"/>
      <c r="E5" s="58"/>
      <c r="F5" s="58"/>
      <c r="G5" s="58"/>
      <c r="H5" s="58"/>
      <c r="I5" s="58"/>
      <c r="J5" s="58"/>
      <c r="K5" s="58"/>
      <c r="L5" s="58"/>
      <c r="M5" s="58"/>
      <c r="N5" s="47" t="s">
        <v>38</v>
      </c>
      <c r="O5" s="47"/>
    </row>
    <row r="7" spans="1:15" x14ac:dyDescent="0.25">
      <c r="A7" s="8" t="s">
        <v>39</v>
      </c>
    </row>
    <row r="8" spans="1:15" x14ac:dyDescent="0.25">
      <c r="A8" s="8"/>
    </row>
    <row r="9" spans="1:15" x14ac:dyDescent="0.25">
      <c r="A9" s="9" t="s">
        <v>29</v>
      </c>
    </row>
    <row r="10" spans="1:15" ht="25.5" customHeight="1" x14ac:dyDescent="0.25">
      <c r="A10" s="65" t="s">
        <v>28</v>
      </c>
      <c r="B10" s="65"/>
      <c r="C10" s="10"/>
      <c r="E10" s="11" t="s">
        <v>21</v>
      </c>
      <c r="F10" s="67"/>
      <c r="G10" s="68"/>
      <c r="K10" s="12" t="s">
        <v>16</v>
      </c>
      <c r="L10" s="69"/>
      <c r="M10" s="70"/>
      <c r="N10" s="71"/>
    </row>
    <row r="11" spans="1:15" ht="15.75" thickBot="1" x14ac:dyDescent="0.3">
      <c r="A11" s="10"/>
      <c r="B11" s="10"/>
      <c r="C11" s="10"/>
      <c r="E11" s="13"/>
      <c r="F11" s="29"/>
      <c r="G11" s="13"/>
      <c r="K11" s="14"/>
      <c r="L11" s="15"/>
      <c r="M11" s="15"/>
      <c r="N11" s="15"/>
    </row>
    <row r="12" spans="1:15" ht="30.75" customHeight="1" thickBot="1" x14ac:dyDescent="0.3">
      <c r="A12" s="52" t="s">
        <v>26</v>
      </c>
      <c r="B12" s="53"/>
      <c r="C12" s="16"/>
      <c r="D12" s="49" t="s">
        <v>17</v>
      </c>
      <c r="E12" s="50"/>
      <c r="F12" s="50"/>
      <c r="G12" s="51"/>
      <c r="H12" s="5"/>
      <c r="I12" s="24"/>
      <c r="J12" s="24"/>
      <c r="K12" s="14"/>
    </row>
    <row r="13" spans="1:15" ht="15.75" thickBot="1" x14ac:dyDescent="0.3">
      <c r="A13" s="54"/>
      <c r="B13" s="55"/>
      <c r="C13" s="16"/>
      <c r="D13" s="17"/>
      <c r="E13" s="13"/>
      <c r="F13" s="29"/>
      <c r="G13" s="13"/>
      <c r="K13" s="14"/>
    </row>
    <row r="14" spans="1:15" ht="30" customHeight="1" thickBot="1" x14ac:dyDescent="0.3">
      <c r="A14" s="54"/>
      <c r="B14" s="55"/>
      <c r="C14" s="16"/>
      <c r="D14" s="49" t="s">
        <v>18</v>
      </c>
      <c r="E14" s="50"/>
      <c r="F14" s="50"/>
      <c r="G14" s="51"/>
      <c r="H14" s="5"/>
      <c r="I14" s="24"/>
      <c r="J14" s="24"/>
      <c r="K14" s="14"/>
    </row>
    <row r="15" spans="1:15" ht="18.75" customHeight="1" thickBot="1" x14ac:dyDescent="0.3">
      <c r="A15" s="54"/>
      <c r="B15" s="55"/>
      <c r="C15" s="16"/>
      <c r="E15" s="13"/>
      <c r="F15" s="29"/>
      <c r="G15" s="13"/>
      <c r="K15" s="14"/>
    </row>
    <row r="16" spans="1:15" ht="24" customHeight="1" thickBot="1" x14ac:dyDescent="0.3">
      <c r="A16" s="56"/>
      <c r="B16" s="57"/>
      <c r="C16" s="16"/>
      <c r="D16" s="49" t="s">
        <v>22</v>
      </c>
      <c r="E16" s="50"/>
      <c r="F16" s="50"/>
      <c r="G16" s="51"/>
      <c r="H16" s="5"/>
      <c r="I16" s="24"/>
      <c r="J16" s="24"/>
      <c r="K16" s="14"/>
      <c r="L16" s="15"/>
      <c r="M16" s="15"/>
      <c r="N16" s="15"/>
    </row>
    <row r="17" spans="1:15" x14ac:dyDescent="0.25">
      <c r="A17" s="10"/>
      <c r="B17" s="10"/>
      <c r="C17" s="10"/>
      <c r="E17" s="13"/>
      <c r="F17" s="29"/>
      <c r="G17" s="13"/>
      <c r="K17" s="14"/>
      <c r="L17" s="15"/>
      <c r="M17" s="15"/>
      <c r="N17" s="15"/>
    </row>
    <row r="19" spans="1:15" s="21" customFormat="1" ht="111.75" customHeight="1" x14ac:dyDescent="0.25">
      <c r="A19" s="18" t="s">
        <v>27</v>
      </c>
      <c r="B19" s="18" t="s">
        <v>2</v>
      </c>
      <c r="C19" s="18" t="s">
        <v>19</v>
      </c>
      <c r="D19" s="18" t="s">
        <v>3</v>
      </c>
      <c r="E19" s="18" t="s">
        <v>23</v>
      </c>
      <c r="F19" s="30" t="s">
        <v>4</v>
      </c>
      <c r="G19" s="20" t="s">
        <v>25</v>
      </c>
      <c r="H19" s="19" t="s">
        <v>5</v>
      </c>
      <c r="I19" s="19" t="s">
        <v>31</v>
      </c>
      <c r="J19" s="19" t="s">
        <v>34</v>
      </c>
      <c r="K19" s="19" t="s">
        <v>6</v>
      </c>
      <c r="L19" s="19" t="s">
        <v>7</v>
      </c>
      <c r="M19" s="19" t="s">
        <v>8</v>
      </c>
      <c r="N19" s="19" t="s">
        <v>30</v>
      </c>
      <c r="O19" s="19" t="s">
        <v>9</v>
      </c>
    </row>
    <row r="20" spans="1:15" s="38" customFormat="1" ht="343.5" customHeight="1" x14ac:dyDescent="0.25">
      <c r="A20" s="31">
        <v>1</v>
      </c>
      <c r="B20" s="39" t="s">
        <v>45</v>
      </c>
      <c r="C20" s="32"/>
      <c r="D20" s="40">
        <v>1</v>
      </c>
      <c r="E20" s="33" t="s">
        <v>44</v>
      </c>
      <c r="F20" s="34">
        <v>0</v>
      </c>
      <c r="G20" s="35">
        <v>0</v>
      </c>
      <c r="H20" s="36">
        <f t="shared" ref="H20" si="0">+ROUND(F20*G20,0)</f>
        <v>0</v>
      </c>
      <c r="I20" s="35">
        <v>0</v>
      </c>
      <c r="J20" s="36">
        <f t="shared" ref="J20" si="1">ROUND(F20*I20,0)</f>
        <v>0</v>
      </c>
      <c r="K20" s="36">
        <f t="shared" ref="K20" si="2">ROUND(F20+H20+J20,0)</f>
        <v>0</v>
      </c>
      <c r="L20" s="36">
        <f t="shared" ref="L20" si="3">ROUND(F20*D20,0)</f>
        <v>0</v>
      </c>
      <c r="M20" s="36">
        <f t="shared" ref="M20" si="4">ROUND(L20*G20,0)</f>
        <v>0</v>
      </c>
      <c r="N20" s="36">
        <f t="shared" ref="N20" si="5">ROUND(L20*I20,0)</f>
        <v>0</v>
      </c>
      <c r="O20" s="37">
        <f t="shared" ref="O20" si="6">ROUND(L20+N20+M20,0)</f>
        <v>0</v>
      </c>
    </row>
    <row r="21" spans="1:15" s="21" customFormat="1" ht="42" customHeight="1" thickBot="1" x14ac:dyDescent="0.25">
      <c r="A21" s="16"/>
      <c r="B21" s="74"/>
      <c r="C21" s="74"/>
      <c r="D21" s="74"/>
      <c r="E21" s="74"/>
      <c r="F21" s="74"/>
      <c r="G21" s="74"/>
      <c r="H21" s="74"/>
      <c r="I21" s="74"/>
      <c r="J21" s="74"/>
      <c r="K21" s="74"/>
      <c r="L21" s="74"/>
      <c r="M21" s="75" t="s">
        <v>35</v>
      </c>
      <c r="N21" s="75"/>
      <c r="O21" s="26">
        <f>SUMIF(G:G,0%,L:L)</f>
        <v>0</v>
      </c>
    </row>
    <row r="22" spans="1:15" s="21" customFormat="1" ht="39" customHeight="1" thickBot="1" x14ac:dyDescent="0.25">
      <c r="A22" s="63" t="s">
        <v>24</v>
      </c>
      <c r="B22" s="64"/>
      <c r="C22" s="64"/>
      <c r="D22" s="64"/>
      <c r="E22" s="64"/>
      <c r="F22" s="64"/>
      <c r="G22" s="64"/>
      <c r="H22" s="64"/>
      <c r="I22" s="64"/>
      <c r="J22" s="64"/>
      <c r="K22" s="64"/>
      <c r="L22" s="64"/>
      <c r="M22" s="76" t="s">
        <v>10</v>
      </c>
      <c r="N22" s="76"/>
      <c r="O22" s="2">
        <f>SUMIF(G:G,5%,L:L)</f>
        <v>0</v>
      </c>
    </row>
    <row r="23" spans="1:15" s="21" customFormat="1" ht="30" customHeight="1" x14ac:dyDescent="0.2">
      <c r="A23" s="59" t="s">
        <v>43</v>
      </c>
      <c r="B23" s="60"/>
      <c r="C23" s="60"/>
      <c r="D23" s="60"/>
      <c r="E23" s="60"/>
      <c r="F23" s="60"/>
      <c r="G23" s="60"/>
      <c r="H23" s="60"/>
      <c r="I23" s="60"/>
      <c r="J23" s="60"/>
      <c r="K23" s="60"/>
      <c r="L23" s="61"/>
      <c r="M23" s="76" t="s">
        <v>11</v>
      </c>
      <c r="N23" s="76"/>
      <c r="O23" s="2">
        <f>SUMIF(G:G,19%,L:L)</f>
        <v>0</v>
      </c>
    </row>
    <row r="24" spans="1:15" s="21" customFormat="1" ht="30" customHeight="1" x14ac:dyDescent="0.2">
      <c r="A24" s="62"/>
      <c r="B24" s="62"/>
      <c r="C24" s="62"/>
      <c r="D24" s="62"/>
      <c r="E24" s="62"/>
      <c r="F24" s="62"/>
      <c r="G24" s="62"/>
      <c r="H24" s="62"/>
      <c r="I24" s="62"/>
      <c r="J24" s="62"/>
      <c r="K24" s="62"/>
      <c r="L24" s="62"/>
      <c r="M24" s="41" t="s">
        <v>7</v>
      </c>
      <c r="N24" s="42"/>
      <c r="O24" s="3">
        <f>SUM(O21:O23)</f>
        <v>0</v>
      </c>
    </row>
    <row r="25" spans="1:15" s="21" customFormat="1" ht="30" customHeight="1" x14ac:dyDescent="0.2">
      <c r="A25" s="62"/>
      <c r="B25" s="62"/>
      <c r="C25" s="62"/>
      <c r="D25" s="62"/>
      <c r="E25" s="62"/>
      <c r="F25" s="62"/>
      <c r="G25" s="62"/>
      <c r="H25" s="62"/>
      <c r="I25" s="62"/>
      <c r="J25" s="62"/>
      <c r="K25" s="62"/>
      <c r="L25" s="62"/>
      <c r="M25" s="77" t="s">
        <v>12</v>
      </c>
      <c r="N25" s="78"/>
      <c r="O25" s="4">
        <f>ROUND(O22*5%,0)</f>
        <v>0</v>
      </c>
    </row>
    <row r="26" spans="1:15" s="21" customFormat="1" ht="30" customHeight="1" x14ac:dyDescent="0.2">
      <c r="A26" s="62"/>
      <c r="B26" s="62"/>
      <c r="C26" s="62"/>
      <c r="D26" s="62"/>
      <c r="E26" s="62"/>
      <c r="F26" s="62"/>
      <c r="G26" s="62"/>
      <c r="H26" s="62"/>
      <c r="I26" s="62"/>
      <c r="J26" s="62"/>
      <c r="K26" s="62"/>
      <c r="L26" s="62"/>
      <c r="M26" s="77" t="s">
        <v>13</v>
      </c>
      <c r="N26" s="78"/>
      <c r="O26" s="2">
        <f>ROUND(O23*19%,0)</f>
        <v>0</v>
      </c>
    </row>
    <row r="27" spans="1:15" s="21" customFormat="1" ht="30" customHeight="1" x14ac:dyDescent="0.2">
      <c r="A27" s="62"/>
      <c r="B27" s="62"/>
      <c r="C27" s="62"/>
      <c r="D27" s="62"/>
      <c r="E27" s="62"/>
      <c r="F27" s="62"/>
      <c r="G27" s="62"/>
      <c r="H27" s="62"/>
      <c r="I27" s="62"/>
      <c r="J27" s="62"/>
      <c r="K27" s="62"/>
      <c r="L27" s="62"/>
      <c r="M27" s="41" t="s">
        <v>14</v>
      </c>
      <c r="N27" s="42"/>
      <c r="O27" s="3">
        <f>SUM(O25:O26)</f>
        <v>0</v>
      </c>
    </row>
    <row r="28" spans="1:15" s="21" customFormat="1" ht="30" customHeight="1" x14ac:dyDescent="0.2">
      <c r="A28" s="62"/>
      <c r="B28" s="62"/>
      <c r="C28" s="62"/>
      <c r="D28" s="62"/>
      <c r="E28" s="62"/>
      <c r="F28" s="62"/>
      <c r="G28" s="62"/>
      <c r="H28" s="62"/>
      <c r="I28" s="62"/>
      <c r="J28" s="62"/>
      <c r="K28" s="62"/>
      <c r="L28" s="62"/>
      <c r="M28" s="45" t="s">
        <v>33</v>
      </c>
      <c r="N28" s="46"/>
      <c r="O28" s="2">
        <f>SUMIF(I:I,8%,N:N)</f>
        <v>0</v>
      </c>
    </row>
    <row r="29" spans="1:15" s="21" customFormat="1" ht="50.25" customHeight="1" x14ac:dyDescent="0.2">
      <c r="A29" s="62"/>
      <c r="B29" s="62"/>
      <c r="C29" s="62"/>
      <c r="D29" s="62"/>
      <c r="E29" s="62"/>
      <c r="F29" s="62"/>
      <c r="G29" s="62"/>
      <c r="H29" s="62"/>
      <c r="I29" s="62"/>
      <c r="J29" s="62"/>
      <c r="K29" s="62"/>
      <c r="L29" s="62"/>
      <c r="M29" s="43" t="s">
        <v>32</v>
      </c>
      <c r="N29" s="44"/>
      <c r="O29" s="3">
        <f>SUM(O28)</f>
        <v>0</v>
      </c>
    </row>
    <row r="30" spans="1:15" s="21" customFormat="1" ht="173.25" customHeight="1" x14ac:dyDescent="0.2">
      <c r="A30" s="62"/>
      <c r="B30" s="62"/>
      <c r="C30" s="62"/>
      <c r="D30" s="62"/>
      <c r="E30" s="62"/>
      <c r="F30" s="62"/>
      <c r="G30" s="62"/>
      <c r="H30" s="62"/>
      <c r="I30" s="62"/>
      <c r="J30" s="62"/>
      <c r="K30" s="62"/>
      <c r="L30" s="62"/>
      <c r="M30" s="43" t="s">
        <v>15</v>
      </c>
      <c r="N30" s="44"/>
      <c r="O30" s="3">
        <f>+O24+O27+O29</f>
        <v>0</v>
      </c>
    </row>
    <row r="33" spans="1:3" x14ac:dyDescent="0.25">
      <c r="B33" s="25"/>
      <c r="C33" s="25"/>
    </row>
    <row r="34" spans="1:3" x14ac:dyDescent="0.25">
      <c r="B34" s="72"/>
      <c r="C34" s="72"/>
    </row>
    <row r="35" spans="1:3" ht="15.75" thickBot="1" x14ac:dyDescent="0.3">
      <c r="B35" s="73"/>
      <c r="C35" s="73"/>
    </row>
    <row r="36" spans="1:3" x14ac:dyDescent="0.25">
      <c r="B36" s="66" t="s">
        <v>20</v>
      </c>
      <c r="C36" s="66"/>
    </row>
    <row r="38" spans="1:3" x14ac:dyDescent="0.25">
      <c r="A38" s="22" t="s">
        <v>42</v>
      </c>
    </row>
  </sheetData>
  <sheetProtection algorithmName="SHA-512" hashValue="ApMaFk0UYpHwb5Ng0d77xMAS1OayITcOJJVixmDgtGokjSydgHSu1+/5qGA84UQ4UYPiPuO+i/kBYr2Oa5vUJQ==" saltValue="ushrtfWzt3mIY1dRO/f13A==" spinCount="100000" sheet="1" scenarios="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2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microsoft.com/office/2006/metadata/properties"/>
    <ds:schemaRef ds:uri="632c1e4e-69c6-4d1f-81a1-009441d464e5"/>
    <ds:schemaRef ds:uri="http://schemas.microsoft.com/office/2006/documentManagement/types"/>
    <ds:schemaRef ds:uri="http://purl.org/dc/terms/"/>
    <ds:schemaRef ds:uri="http://purl.org/dc/elements/1.1/"/>
    <ds:schemaRef ds:uri="http://purl.org/dc/dcmitype/"/>
    <ds:schemaRef ds:uri="http://schemas.openxmlformats.org/package/2006/metadata/core-properties"/>
    <ds:schemaRef ds:uri="http://schemas.microsoft.com/office/infopath/2007/PartnerControls"/>
    <ds:schemaRef ds:uri="39f7a895-868e-4739-ab10-589c64175fb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2022-01-27T18:55:46Z</cp:lastPrinted>
  <dcterms:created xsi:type="dcterms:W3CDTF">2017-04-28T13:22:52Z</dcterms:created>
  <dcterms:modified xsi:type="dcterms:W3CDTF">2022-10-26T00:30:48Z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